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261" documentId="8_{70DB7FBC-79A5-4972-B85A-8D5706A31B4B}" xr6:coauthVersionLast="47" xr6:coauthVersionMax="47" xr10:uidLastSave="{E43CABEE-1A35-4B76-A397-358A98B338B2}"/>
  <bookViews>
    <workbookView xWindow="28680" yWindow="-195" windowWidth="29040" windowHeight="15720" xr2:uid="{50FEFD01-F533-40B3-938B-236E39512DFE}"/>
  </bookViews>
  <sheets>
    <sheet name="Programma" sheetId="4" r:id="rId1"/>
    <sheet name="Tijd en wedstrijdschema" sheetId="1" r:id="rId2"/>
    <sheet name="Team indeling" sheetId="3" r:id="rId3"/>
    <sheet name="Spelers" sheetId="2" r:id="rId4"/>
  </sheets>
  <definedNames>
    <definedName name="_xlnm.Print_Area" localSheetId="0">Programma!$A$1:$U$29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0" i="4" l="1"/>
  <c r="Q30" i="4"/>
  <c r="M30" i="4"/>
  <c r="K30" i="4"/>
  <c r="G30" i="4"/>
  <c r="E30" i="4"/>
  <c r="C30" i="4"/>
  <c r="AD17" i="4"/>
  <c r="AC15" i="4"/>
  <c r="AB15" i="4"/>
  <c r="AC14" i="4"/>
  <c r="AA19" i="4"/>
  <c r="Z19" i="4"/>
  <c r="AB19" i="4"/>
  <c r="Y19" i="4"/>
  <c r="AC19" i="4"/>
  <c r="X19" i="4"/>
  <c r="Z18" i="4"/>
  <c r="AA18" i="4"/>
  <c r="Y18" i="4"/>
  <c r="X18" i="4"/>
  <c r="AD18" i="4"/>
  <c r="AB18" i="4"/>
  <c r="Y17" i="4"/>
  <c r="X17" i="4"/>
  <c r="Z17" i="4"/>
  <c r="AA17" i="4"/>
  <c r="AC17" i="4"/>
  <c r="AD16" i="4"/>
  <c r="AC16" i="4"/>
  <c r="X16" i="4"/>
  <c r="Y16" i="4"/>
  <c r="AB16" i="4"/>
  <c r="Z16" i="4"/>
  <c r="AD15" i="4"/>
  <c r="X15" i="4"/>
  <c r="Y15" i="4"/>
  <c r="AA15" i="4"/>
  <c r="AB14" i="4"/>
  <c r="AD14" i="4"/>
  <c r="AA14" i="4"/>
  <c r="Z14" i="4"/>
  <c r="X14" i="4"/>
  <c r="AB13" i="4"/>
  <c r="AA13" i="4"/>
  <c r="AC13" i="4"/>
  <c r="Z13" i="4"/>
  <c r="AD13" i="4"/>
  <c r="Y13" i="4"/>
  <c r="AF19" i="4"/>
  <c r="AF18" i="4"/>
  <c r="AF17" i="4"/>
  <c r="AF16" i="4"/>
  <c r="AF15" i="4"/>
  <c r="AF14" i="4"/>
  <c r="AF13" i="4"/>
  <c r="M19" i="1"/>
  <c r="M18" i="1"/>
  <c r="M17" i="1"/>
  <c r="M16" i="1"/>
  <c r="M15" i="1"/>
  <c r="M14" i="1"/>
  <c r="M13" i="1"/>
  <c r="U30" i="4" l="1"/>
  <c r="AF20" i="4"/>
  <c r="AE13" i="4"/>
  <c r="AE19" i="4"/>
  <c r="AE18" i="4"/>
  <c r="AE17" i="4"/>
  <c r="AE16" i="4"/>
  <c r="AE15" i="4"/>
  <c r="AE14" i="4"/>
  <c r="AE20" i="4" l="1"/>
</calcChain>
</file>

<file path=xl/sharedStrings.xml><?xml version="1.0" encoding="utf-8"?>
<sst xmlns="http://schemas.openxmlformats.org/spreadsheetml/2006/main" count="448" uniqueCount="90">
  <si>
    <t>14:00 - 14:20</t>
  </si>
  <si>
    <t>14:25 - 14:45</t>
  </si>
  <si>
    <t>14:50 - 15:10</t>
  </si>
  <si>
    <t>15:15 - 15:35</t>
  </si>
  <si>
    <t>15:40 - 16:00</t>
  </si>
  <si>
    <t>16:05 - 16:25</t>
  </si>
  <si>
    <t>Martin Berends</t>
  </si>
  <si>
    <t>Schelte Betten</t>
  </si>
  <si>
    <t>Johan Deubel</t>
  </si>
  <si>
    <t>Aart van Dijk</t>
  </si>
  <si>
    <t>Peter Foks</t>
  </si>
  <si>
    <t>Barbara Graas</t>
  </si>
  <si>
    <t>Peter Groot</t>
  </si>
  <si>
    <t>Ruud Groot</t>
  </si>
  <si>
    <t>Ruud Holkamp</t>
  </si>
  <si>
    <t>Hans Knobbe</t>
  </si>
  <si>
    <t>Kaj Kruit</t>
  </si>
  <si>
    <t>Leo Kool</t>
  </si>
  <si>
    <t>Paul van der Lem</t>
  </si>
  <si>
    <t>Paul Teer</t>
  </si>
  <si>
    <t>Ramon Sakidin</t>
  </si>
  <si>
    <t>Piet Smit</t>
  </si>
  <si>
    <t>Cees Staal</t>
  </si>
  <si>
    <t>Ron Tielrooij</t>
  </si>
  <si>
    <t>Ton Wessel</t>
  </si>
  <si>
    <t>Joop Wind</t>
  </si>
  <si>
    <t>Jai Sital</t>
  </si>
  <si>
    <t>Geert van der Loo</t>
  </si>
  <si>
    <t>res</t>
  </si>
  <si>
    <t>Bord 1</t>
  </si>
  <si>
    <t>Bord 2</t>
  </si>
  <si>
    <t>Bord 3</t>
  </si>
  <si>
    <t>Ronde</t>
  </si>
  <si>
    <t>Tijd</t>
  </si>
  <si>
    <t>TIJDSCHEMA</t>
  </si>
  <si>
    <t>WEDSTRIJD SCHEMA</t>
  </si>
  <si>
    <t>WEDSTRIJDSCHEMA</t>
  </si>
  <si>
    <t>1-2</t>
  </si>
  <si>
    <t>3-4</t>
  </si>
  <si>
    <t>5-6</t>
  </si>
  <si>
    <t>7 VRIJ</t>
  </si>
  <si>
    <t>2-3</t>
  </si>
  <si>
    <t>6-3</t>
  </si>
  <si>
    <t>4-5</t>
  </si>
  <si>
    <t>7-1</t>
  </si>
  <si>
    <t>6 VRIJ</t>
  </si>
  <si>
    <t>1-3</t>
  </si>
  <si>
    <t>2-4</t>
  </si>
  <si>
    <t>6-7</t>
  </si>
  <si>
    <t>5 VRIJ</t>
  </si>
  <si>
    <t>4 VRIJ</t>
  </si>
  <si>
    <t>3-5</t>
  </si>
  <si>
    <t>7-2</t>
  </si>
  <si>
    <t>6-1</t>
  </si>
  <si>
    <t>3 VRIJ</t>
  </si>
  <si>
    <t>2 VRIJ</t>
  </si>
  <si>
    <t>1 VRIJ</t>
  </si>
  <si>
    <t>4-1</t>
  </si>
  <si>
    <t>2-5</t>
  </si>
  <si>
    <t>2-6</t>
  </si>
  <si>
    <t>7-5</t>
  </si>
  <si>
    <t>5-1</t>
  </si>
  <si>
    <t>3-7</t>
  </si>
  <si>
    <t>4-6</t>
  </si>
  <si>
    <t>16:30 - 16:50</t>
  </si>
  <si>
    <t>7-4</t>
  </si>
  <si>
    <t>-</t>
  </si>
  <si>
    <t>Bord</t>
  </si>
  <si>
    <t>Naam</t>
  </si>
  <si>
    <t>Uitslag</t>
  </si>
  <si>
    <t>Team 7 vrij</t>
  </si>
  <si>
    <t>Team 6 vrij</t>
  </si>
  <si>
    <t>Team 5 vrij</t>
  </si>
  <si>
    <t>Team 4 vrij</t>
  </si>
  <si>
    <t>Team 3 vrij</t>
  </si>
  <si>
    <t>Team 2 vrij</t>
  </si>
  <si>
    <t>Team 1 vrij</t>
  </si>
  <si>
    <t>Team 1</t>
  </si>
  <si>
    <t>Team 2</t>
  </si>
  <si>
    <t>Team 3</t>
  </si>
  <si>
    <t>Team 4</t>
  </si>
  <si>
    <t>Team 5</t>
  </si>
  <si>
    <t>Team 6</t>
  </si>
  <si>
    <t>Team 7</t>
  </si>
  <si>
    <t>Punten</t>
  </si>
  <si>
    <t>Bordpunten</t>
  </si>
  <si>
    <t>Speeltempo: 5 minuten + 5 sec</t>
  </si>
  <si>
    <t>Tafel 1</t>
  </si>
  <si>
    <t>Tafel 2</t>
  </si>
  <si>
    <t>Tafel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</si>
</sst>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/>
    <xf numFmtId="0" fontId="0" fillId="0" borderId="4" xfId="0" applyBorder="1"/>
    <xf numFmtId="0" fontId="0" fillId="0" borderId="15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2" xfId="0" applyBorder="1"/>
    <xf numFmtId="0" fontId="0" fillId="0" borderId="10" xfId="0" applyBorder="1" applyAlignment="1">
      <alignment horizontal="left"/>
    </xf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0" fontId="1" fillId="0" borderId="2" xfId="0" applyFont="1" applyBorder="1"/>
    <xf numFmtId="0" fontId="1" fillId="0" borderId="3" xfId="0" applyFont="1" applyBorder="1"/>
    <xf numFmtId="49" fontId="3" fillId="0" borderId="13" xfId="0" applyNumberFormat="1" applyFont="1" applyBorder="1"/>
    <xf numFmtId="49" fontId="3" fillId="0" borderId="14" xfId="0" applyNumberFormat="1" applyFont="1" applyBorder="1"/>
    <xf numFmtId="49" fontId="3" fillId="0" borderId="15" xfId="0" applyNumberFormat="1" applyFont="1" applyBorder="1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4" fillId="0" borderId="0" xfId="0" applyFont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3" borderId="5" xfId="0" applyFill="1" applyBorder="1"/>
    <xf numFmtId="0" fontId="0" fillId="3" borderId="7" xfId="0" applyFill="1" applyBorder="1"/>
    <xf numFmtId="0" fontId="0" fillId="3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49" fontId="0" fillId="0" borderId="3" xfId="0" applyNumberFormat="1" applyBorder="1"/>
    <xf numFmtId="49" fontId="0" fillId="0" borderId="4" xfId="0" applyNumberFormat="1" applyBorder="1"/>
    <xf numFmtId="0" fontId="0" fillId="3" borderId="8" xfId="0" applyFill="1" applyBorder="1"/>
    <xf numFmtId="0" fontId="0" fillId="4" borderId="13" xfId="0" applyFill="1" applyBorder="1" applyAlignment="1">
      <alignment horizontal="left"/>
    </xf>
    <xf numFmtId="0" fontId="0" fillId="4" borderId="3" xfId="0" applyFill="1" applyBorder="1"/>
    <xf numFmtId="0" fontId="0" fillId="4" borderId="2" xfId="0" applyFill="1" applyBorder="1"/>
    <xf numFmtId="0" fontId="0" fillId="4" borderId="14" xfId="0" applyFill="1" applyBorder="1" applyAlignment="1">
      <alignment horizontal="left"/>
    </xf>
    <xf numFmtId="0" fontId="2" fillId="4" borderId="0" xfId="0" applyFont="1" applyFill="1"/>
    <xf numFmtId="0" fontId="0" fillId="4" borderId="0" xfId="0" applyFill="1"/>
    <xf numFmtId="0" fontId="0" fillId="4" borderId="5" xfId="0" applyFill="1" applyBorder="1"/>
    <xf numFmtId="0" fontId="0" fillId="4" borderId="15" xfId="0" applyFill="1" applyBorder="1" applyAlignment="1">
      <alignment horizontal="left"/>
    </xf>
    <xf numFmtId="0" fontId="0" fillId="4" borderId="8" xfId="0" applyFill="1" applyBorder="1"/>
    <xf numFmtId="0" fontId="0" fillId="4" borderId="7" xfId="0" applyFill="1" applyBorder="1"/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1" fillId="0" borderId="1" xfId="0" applyFont="1" applyBorder="1"/>
    <xf numFmtId="0" fontId="1" fillId="0" borderId="14" xfId="0" applyFont="1" applyBorder="1"/>
    <xf numFmtId="0" fontId="5" fillId="0" borderId="1" xfId="0" applyFont="1" applyBorder="1"/>
    <xf numFmtId="0" fontId="0" fillId="4" borderId="14" xfId="0" applyFill="1" applyBorder="1"/>
    <xf numFmtId="0" fontId="0" fillId="4" borderId="15" xfId="0" applyFill="1" applyBorder="1"/>
    <xf numFmtId="0" fontId="6" fillId="0" borderId="1" xfId="0" applyFont="1" applyBorder="1"/>
    <xf numFmtId="0" fontId="6" fillId="0" borderId="12" xfId="0" applyFont="1" applyBorder="1"/>
    <xf numFmtId="0" fontId="5" fillId="0" borderId="7" xfId="0" applyFont="1" applyBorder="1"/>
    <xf numFmtId="0" fontId="5" fillId="0" borderId="9" xfId="0" applyFont="1" applyBorder="1"/>
    <xf numFmtId="0" fontId="5" fillId="2" borderId="8" xfId="0" applyFont="1" applyFill="1" applyBorder="1"/>
    <xf numFmtId="0" fontId="5" fillId="0" borderId="0" xfId="0" applyFo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AFDF-6E49-4603-830B-E52C3FCD336D}">
  <sheetPr>
    <pageSetUpPr fitToPage="1"/>
  </sheetPr>
  <dimension ref="A1:AG30"/>
  <sheetViews>
    <sheetView tabSelected="1" zoomScale="101" workbookViewId="0">
      <selection activeCell="M28" sqref="M28"/>
    </sheetView>
  </sheetViews>
  <sheetFormatPr defaultRowHeight="15" x14ac:dyDescent="0.25"/>
  <cols>
    <col min="1" max="1" width="6.7109375" bestFit="1" customWidth="1"/>
    <col min="2" max="2" width="13.140625" customWidth="1"/>
    <col min="3" max="3" width="5.140625" bestFit="1" customWidth="1"/>
    <col min="4" max="4" width="16.140625" bestFit="1" customWidth="1"/>
    <col min="5" max="5" width="3.28515625" bestFit="1" customWidth="1"/>
    <col min="6" max="6" width="16.140625" bestFit="1" customWidth="1"/>
    <col min="7" max="7" width="3.28515625" style="60" customWidth="1"/>
    <col min="8" max="8" width="1.7109375" bestFit="1" customWidth="1"/>
    <col min="9" max="9" width="4.42578125" style="60" customWidth="1"/>
    <col min="10" max="10" width="16.140625" bestFit="1" customWidth="1"/>
    <col min="11" max="11" width="3.28515625" bestFit="1" customWidth="1"/>
    <col min="12" max="12" width="15" customWidth="1"/>
    <col min="13" max="13" width="4.85546875" style="60" customWidth="1"/>
    <col min="14" max="14" width="2" style="36" bestFit="1" customWidth="1"/>
    <col min="15" max="15" width="4.85546875" style="60" customWidth="1"/>
    <col min="16" max="16" width="13" customWidth="1"/>
    <col min="17" max="17" width="3.28515625" bestFit="1" customWidth="1"/>
    <col min="18" max="18" width="13.28515625" customWidth="1"/>
    <col min="19" max="19" width="4.28515625" style="60" customWidth="1"/>
    <col min="20" max="20" width="1.7109375" bestFit="1" customWidth="1"/>
    <col min="21" max="21" width="4.85546875" style="60" customWidth="1"/>
    <col min="22" max="22" width="3.42578125" customWidth="1"/>
    <col min="23" max="23" width="3.7109375" bestFit="1" customWidth="1"/>
    <col min="24" max="24" width="3.28515625" customWidth="1"/>
    <col min="25" max="25" width="3.85546875" customWidth="1"/>
    <col min="26" max="26" width="5.42578125" customWidth="1"/>
    <col min="27" max="27" width="3.140625" customWidth="1"/>
    <col min="28" max="28" width="3.28515625" customWidth="1"/>
    <col min="29" max="29" width="3.140625" customWidth="1"/>
    <col min="30" max="30" width="2.85546875" customWidth="1"/>
    <col min="31" max="31" width="6" customWidth="1"/>
    <col min="32" max="32" width="7.5703125" customWidth="1"/>
    <col min="33" max="33" width="2.140625" bestFit="1" customWidth="1"/>
  </cols>
  <sheetData>
    <row r="1" spans="1:33" x14ac:dyDescent="0.25">
      <c r="A1" s="4" t="s">
        <v>35</v>
      </c>
      <c r="F1" s="35" t="s">
        <v>86</v>
      </c>
      <c r="V1" s="19" t="s">
        <v>36</v>
      </c>
      <c r="W1" s="13"/>
      <c r="X1" s="13"/>
      <c r="Y1" s="13"/>
      <c r="Z1" s="20"/>
    </row>
    <row r="2" spans="1:33" x14ac:dyDescent="0.25">
      <c r="A2" s="12" t="s">
        <v>32</v>
      </c>
      <c r="B2" s="13" t="s">
        <v>33</v>
      </c>
      <c r="C2" s="13" t="s">
        <v>67</v>
      </c>
      <c r="D2" s="12" t="s">
        <v>68</v>
      </c>
      <c r="E2" s="13"/>
      <c r="F2" s="13" t="s">
        <v>68</v>
      </c>
      <c r="G2" s="89" t="s">
        <v>69</v>
      </c>
      <c r="H2" s="89"/>
      <c r="I2" s="90"/>
      <c r="J2" s="12" t="s">
        <v>68</v>
      </c>
      <c r="K2" s="13"/>
      <c r="L2" s="13" t="s">
        <v>68</v>
      </c>
      <c r="M2" s="91" t="s">
        <v>69</v>
      </c>
      <c r="N2" s="91"/>
      <c r="O2" s="92"/>
      <c r="P2" s="13" t="s">
        <v>68</v>
      </c>
      <c r="Q2" s="13"/>
      <c r="R2" s="13" t="s">
        <v>68</v>
      </c>
      <c r="S2" s="89" t="s">
        <v>69</v>
      </c>
      <c r="T2" s="89"/>
      <c r="U2" s="90"/>
      <c r="V2" s="21" t="s">
        <v>32</v>
      </c>
      <c r="W2" s="22"/>
      <c r="X2" s="22"/>
      <c r="Y2" s="22"/>
      <c r="Z2" s="23"/>
    </row>
    <row r="3" spans="1:33" x14ac:dyDescent="0.25">
      <c r="A3" s="5"/>
      <c r="B3" s="6"/>
      <c r="C3" s="6"/>
      <c r="D3" s="93" t="s">
        <v>87</v>
      </c>
      <c r="E3" s="91"/>
      <c r="F3" s="91"/>
      <c r="G3" s="42"/>
      <c r="H3" s="42"/>
      <c r="I3" s="43"/>
      <c r="J3" s="93" t="s">
        <v>88</v>
      </c>
      <c r="K3" s="91"/>
      <c r="L3" s="91"/>
      <c r="M3" s="44"/>
      <c r="N3" s="44"/>
      <c r="O3" s="45"/>
      <c r="P3" s="93" t="s">
        <v>89</v>
      </c>
      <c r="Q3" s="91"/>
      <c r="R3" s="91"/>
      <c r="S3" s="42"/>
      <c r="T3" s="42"/>
      <c r="U3" s="43"/>
      <c r="V3" s="46"/>
      <c r="W3" s="47"/>
      <c r="X3" s="47"/>
      <c r="Y3" s="47"/>
      <c r="Z3" s="48"/>
    </row>
    <row r="4" spans="1:33" x14ac:dyDescent="0.25">
      <c r="A4" s="50">
        <v>1</v>
      </c>
      <c r="B4" s="51" t="s">
        <v>0</v>
      </c>
      <c r="C4" s="51">
        <v>1</v>
      </c>
      <c r="D4" s="52" t="s">
        <v>25</v>
      </c>
      <c r="E4" s="51" t="s">
        <v>66</v>
      </c>
      <c r="F4" s="51" t="s">
        <v>19</v>
      </c>
      <c r="G4" s="70">
        <v>0</v>
      </c>
      <c r="H4" s="51" t="s">
        <v>66</v>
      </c>
      <c r="I4" s="66">
        <v>2</v>
      </c>
      <c r="J4" s="52" t="s">
        <v>18</v>
      </c>
      <c r="K4" s="51" t="s">
        <v>66</v>
      </c>
      <c r="L4" s="51" t="s">
        <v>12</v>
      </c>
      <c r="M4" s="75">
        <v>1</v>
      </c>
      <c r="N4" s="51" t="s">
        <v>66</v>
      </c>
      <c r="O4" s="61">
        <v>1</v>
      </c>
      <c r="P4" s="51" t="s">
        <v>21</v>
      </c>
      <c r="Q4" s="51" t="s">
        <v>66</v>
      </c>
      <c r="R4" s="51" t="s">
        <v>13</v>
      </c>
      <c r="S4" s="70">
        <v>2</v>
      </c>
      <c r="T4" s="51" t="s">
        <v>66</v>
      </c>
      <c r="U4" s="66">
        <v>0</v>
      </c>
      <c r="V4" s="14">
        <v>1</v>
      </c>
      <c r="W4" s="24" t="s">
        <v>37</v>
      </c>
      <c r="X4" s="24" t="s">
        <v>38</v>
      </c>
      <c r="Y4" s="24" t="s">
        <v>39</v>
      </c>
      <c r="Z4" s="29" t="s">
        <v>40</v>
      </c>
    </row>
    <row r="5" spans="1:33" x14ac:dyDescent="0.25">
      <c r="A5" s="53"/>
      <c r="B5" s="54" t="s">
        <v>70</v>
      </c>
      <c r="C5" s="55">
        <v>2</v>
      </c>
      <c r="D5" s="56" t="s">
        <v>11</v>
      </c>
      <c r="E5" s="55" t="s">
        <v>66</v>
      </c>
      <c r="F5" s="55" t="s">
        <v>26</v>
      </c>
      <c r="G5" s="71">
        <v>0</v>
      </c>
      <c r="H5" s="55" t="s">
        <v>66</v>
      </c>
      <c r="I5" s="67">
        <v>2</v>
      </c>
      <c r="J5" s="56" t="s">
        <v>16</v>
      </c>
      <c r="K5" s="55" t="s">
        <v>66</v>
      </c>
      <c r="L5" s="55" t="s">
        <v>6</v>
      </c>
      <c r="M5" s="76">
        <v>1</v>
      </c>
      <c r="N5" s="55" t="s">
        <v>66</v>
      </c>
      <c r="O5" s="62">
        <v>1</v>
      </c>
      <c r="P5" s="55" t="s">
        <v>10</v>
      </c>
      <c r="Q5" s="55" t="s">
        <v>66</v>
      </c>
      <c r="R5" s="55" t="s">
        <v>20</v>
      </c>
      <c r="S5" s="71">
        <v>2</v>
      </c>
      <c r="T5" s="55" t="s">
        <v>66</v>
      </c>
      <c r="U5" s="67">
        <v>0</v>
      </c>
      <c r="V5" s="15">
        <v>2</v>
      </c>
      <c r="W5" s="25" t="s">
        <v>41</v>
      </c>
      <c r="X5" s="25" t="s">
        <v>43</v>
      </c>
      <c r="Y5" s="25" t="s">
        <v>44</v>
      </c>
      <c r="Z5" s="30" t="s">
        <v>45</v>
      </c>
    </row>
    <row r="6" spans="1:33" x14ac:dyDescent="0.25">
      <c r="A6" s="57"/>
      <c r="B6" s="58"/>
      <c r="C6" s="58">
        <v>3</v>
      </c>
      <c r="D6" s="59" t="s">
        <v>9</v>
      </c>
      <c r="E6" s="58" t="s">
        <v>66</v>
      </c>
      <c r="F6" s="58" t="s">
        <v>22</v>
      </c>
      <c r="G6" s="72">
        <v>1</v>
      </c>
      <c r="H6" s="58" t="s">
        <v>66</v>
      </c>
      <c r="I6" s="68">
        <v>1</v>
      </c>
      <c r="J6" s="59" t="s">
        <v>15</v>
      </c>
      <c r="K6" s="58" t="s">
        <v>66</v>
      </c>
      <c r="L6" s="58" t="s">
        <v>8</v>
      </c>
      <c r="M6" s="77">
        <v>2</v>
      </c>
      <c r="N6" s="58" t="s">
        <v>66</v>
      </c>
      <c r="O6" s="63">
        <v>0</v>
      </c>
      <c r="P6" s="58" t="s">
        <v>17</v>
      </c>
      <c r="Q6" s="58" t="s">
        <v>66</v>
      </c>
      <c r="R6" s="58" t="s">
        <v>7</v>
      </c>
      <c r="S6" s="72">
        <v>0</v>
      </c>
      <c r="T6" s="58" t="s">
        <v>66</v>
      </c>
      <c r="U6" s="68">
        <v>2</v>
      </c>
      <c r="V6" s="15">
        <v>3</v>
      </c>
      <c r="W6" s="25" t="s">
        <v>46</v>
      </c>
      <c r="X6" s="25" t="s">
        <v>47</v>
      </c>
      <c r="Y6" s="25" t="s">
        <v>48</v>
      </c>
      <c r="Z6" s="30" t="s">
        <v>49</v>
      </c>
    </row>
    <row r="7" spans="1:33" x14ac:dyDescent="0.25">
      <c r="A7" s="50">
        <v>2</v>
      </c>
      <c r="B7" s="51" t="s">
        <v>1</v>
      </c>
      <c r="C7" s="51">
        <v>1</v>
      </c>
      <c r="D7" s="52" t="s">
        <v>19</v>
      </c>
      <c r="E7" s="51" t="s">
        <v>66</v>
      </c>
      <c r="F7" s="51" t="s">
        <v>18</v>
      </c>
      <c r="G7" s="70">
        <v>1</v>
      </c>
      <c r="H7" s="51" t="s">
        <v>66</v>
      </c>
      <c r="I7" s="66">
        <v>1</v>
      </c>
      <c r="J7" s="52" t="s">
        <v>12</v>
      </c>
      <c r="K7" s="51" t="s">
        <v>66</v>
      </c>
      <c r="L7" s="51" t="s">
        <v>21</v>
      </c>
      <c r="M7" s="75">
        <v>2</v>
      </c>
      <c r="N7" s="51" t="s">
        <v>66</v>
      </c>
      <c r="O7" s="61">
        <v>0</v>
      </c>
      <c r="P7" s="51" t="s">
        <v>14</v>
      </c>
      <c r="Q7" s="51" t="s">
        <v>66</v>
      </c>
      <c r="R7" s="51" t="s">
        <v>25</v>
      </c>
      <c r="S7" s="70">
        <v>0</v>
      </c>
      <c r="T7" s="51" t="s">
        <v>66</v>
      </c>
      <c r="U7" s="66">
        <v>2</v>
      </c>
      <c r="V7" s="15">
        <v>4</v>
      </c>
      <c r="W7" s="25" t="s">
        <v>51</v>
      </c>
      <c r="X7" s="25" t="s">
        <v>52</v>
      </c>
      <c r="Y7" s="25" t="s">
        <v>53</v>
      </c>
      <c r="Z7" s="30" t="s">
        <v>50</v>
      </c>
    </row>
    <row r="8" spans="1:33" x14ac:dyDescent="0.25">
      <c r="A8" s="53"/>
      <c r="B8" s="54" t="s">
        <v>71</v>
      </c>
      <c r="C8" s="55">
        <v>2</v>
      </c>
      <c r="D8" s="56" t="s">
        <v>26</v>
      </c>
      <c r="E8" s="55" t="s">
        <v>66</v>
      </c>
      <c r="F8" s="55" t="s">
        <v>16</v>
      </c>
      <c r="G8" s="71">
        <v>2</v>
      </c>
      <c r="H8" s="55" t="s">
        <v>66</v>
      </c>
      <c r="I8" s="67">
        <v>0</v>
      </c>
      <c r="J8" s="56" t="s">
        <v>6</v>
      </c>
      <c r="K8" s="55" t="s">
        <v>66</v>
      </c>
      <c r="L8" s="55" t="s">
        <v>10</v>
      </c>
      <c r="M8" s="76">
        <v>2</v>
      </c>
      <c r="N8" s="55" t="s">
        <v>66</v>
      </c>
      <c r="O8" s="62">
        <v>0</v>
      </c>
      <c r="P8" s="55" t="s">
        <v>23</v>
      </c>
      <c r="Q8" s="55" t="s">
        <v>66</v>
      </c>
      <c r="R8" s="55" t="s">
        <v>11</v>
      </c>
      <c r="S8" s="71">
        <v>2</v>
      </c>
      <c r="T8" s="55" t="s">
        <v>66</v>
      </c>
      <c r="U8" s="67">
        <v>0</v>
      </c>
      <c r="V8" s="15">
        <v>5</v>
      </c>
      <c r="W8" s="25" t="s">
        <v>57</v>
      </c>
      <c r="X8" s="25" t="s">
        <v>59</v>
      </c>
      <c r="Y8" s="25" t="s">
        <v>60</v>
      </c>
      <c r="Z8" s="30" t="s">
        <v>54</v>
      </c>
    </row>
    <row r="9" spans="1:33" x14ac:dyDescent="0.25">
      <c r="A9" s="57"/>
      <c r="B9" s="58"/>
      <c r="C9" s="58">
        <v>3</v>
      </c>
      <c r="D9" s="59" t="s">
        <v>22</v>
      </c>
      <c r="E9" s="58" t="s">
        <v>66</v>
      </c>
      <c r="F9" s="58" t="s">
        <v>15</v>
      </c>
      <c r="G9" s="72">
        <v>1</v>
      </c>
      <c r="H9" s="58" t="s">
        <v>66</v>
      </c>
      <c r="I9" s="68">
        <v>1</v>
      </c>
      <c r="J9" s="59" t="s">
        <v>8</v>
      </c>
      <c r="K9" s="58" t="s">
        <v>66</v>
      </c>
      <c r="L9" s="58" t="s">
        <v>17</v>
      </c>
      <c r="M9" s="77">
        <v>0</v>
      </c>
      <c r="N9" s="58" t="s">
        <v>66</v>
      </c>
      <c r="O9" s="63">
        <v>2</v>
      </c>
      <c r="P9" s="58" t="s">
        <v>24</v>
      </c>
      <c r="Q9" s="58" t="s">
        <v>66</v>
      </c>
      <c r="R9" s="58" t="s">
        <v>9</v>
      </c>
      <c r="S9" s="72">
        <v>2</v>
      </c>
      <c r="T9" s="58" t="s">
        <v>66</v>
      </c>
      <c r="U9" s="68">
        <v>0</v>
      </c>
      <c r="V9" s="15">
        <v>6</v>
      </c>
      <c r="W9" s="25" t="s">
        <v>61</v>
      </c>
      <c r="X9" s="25" t="s">
        <v>62</v>
      </c>
      <c r="Y9" s="25" t="s">
        <v>63</v>
      </c>
      <c r="Z9" s="30" t="s">
        <v>55</v>
      </c>
    </row>
    <row r="10" spans="1:33" x14ac:dyDescent="0.25">
      <c r="A10" s="50">
        <v>3</v>
      </c>
      <c r="B10" s="51" t="s">
        <v>2</v>
      </c>
      <c r="C10" s="51">
        <v>1</v>
      </c>
      <c r="D10" s="52" t="s">
        <v>25</v>
      </c>
      <c r="E10" s="51" t="s">
        <v>66</v>
      </c>
      <c r="F10" s="51" t="s">
        <v>18</v>
      </c>
      <c r="G10" s="70">
        <v>2</v>
      </c>
      <c r="H10" s="51" t="s">
        <v>66</v>
      </c>
      <c r="I10" s="66">
        <v>0</v>
      </c>
      <c r="J10" s="52" t="s">
        <v>19</v>
      </c>
      <c r="K10" s="51" t="s">
        <v>66</v>
      </c>
      <c r="L10" s="51" t="s">
        <v>12</v>
      </c>
      <c r="M10" s="75">
        <v>1</v>
      </c>
      <c r="N10" s="51" t="s">
        <v>66</v>
      </c>
      <c r="O10" s="61">
        <v>1</v>
      </c>
      <c r="P10" s="51" t="s">
        <v>13</v>
      </c>
      <c r="Q10" s="51" t="s">
        <v>66</v>
      </c>
      <c r="R10" s="51" t="s">
        <v>14</v>
      </c>
      <c r="S10" s="70">
        <v>0</v>
      </c>
      <c r="T10" s="51" t="s">
        <v>66</v>
      </c>
      <c r="U10" s="66">
        <v>2</v>
      </c>
      <c r="V10" s="18">
        <v>7</v>
      </c>
      <c r="W10" s="26" t="s">
        <v>58</v>
      </c>
      <c r="X10" s="26" t="s">
        <v>42</v>
      </c>
      <c r="Y10" s="26" t="s">
        <v>65</v>
      </c>
      <c r="Z10" s="31" t="s">
        <v>56</v>
      </c>
    </row>
    <row r="11" spans="1:33" x14ac:dyDescent="0.25">
      <c r="A11" s="53"/>
      <c r="B11" s="54" t="s">
        <v>72</v>
      </c>
      <c r="C11" s="55">
        <v>2</v>
      </c>
      <c r="D11" s="56" t="s">
        <v>11</v>
      </c>
      <c r="E11" s="55" t="s">
        <v>66</v>
      </c>
      <c r="F11" s="55" t="s">
        <v>16</v>
      </c>
      <c r="G11" s="71">
        <v>1</v>
      </c>
      <c r="H11" s="55" t="s">
        <v>66</v>
      </c>
      <c r="I11" s="67">
        <v>1</v>
      </c>
      <c r="J11" s="56" t="s">
        <v>26</v>
      </c>
      <c r="K11" s="55" t="s">
        <v>66</v>
      </c>
      <c r="L11" s="55" t="s">
        <v>6</v>
      </c>
      <c r="M11" s="76">
        <v>1</v>
      </c>
      <c r="N11" s="55" t="s">
        <v>66</v>
      </c>
      <c r="O11" s="62">
        <v>1</v>
      </c>
      <c r="P11" s="55" t="s">
        <v>20</v>
      </c>
      <c r="Q11" s="55" t="s">
        <v>66</v>
      </c>
      <c r="R11" s="55" t="s">
        <v>23</v>
      </c>
      <c r="S11" s="71">
        <v>0</v>
      </c>
      <c r="T11" s="55" t="s">
        <v>66</v>
      </c>
      <c r="U11" s="67">
        <v>2</v>
      </c>
    </row>
    <row r="12" spans="1:33" x14ac:dyDescent="0.25">
      <c r="A12" s="57"/>
      <c r="B12" s="58"/>
      <c r="C12" s="58">
        <v>3</v>
      </c>
      <c r="D12" s="59" t="s">
        <v>9</v>
      </c>
      <c r="E12" s="58" t="s">
        <v>66</v>
      </c>
      <c r="F12" s="58" t="s">
        <v>15</v>
      </c>
      <c r="G12" s="72">
        <v>2</v>
      </c>
      <c r="H12" s="58" t="s">
        <v>66</v>
      </c>
      <c r="I12" s="68">
        <v>0</v>
      </c>
      <c r="J12" s="59" t="s">
        <v>22</v>
      </c>
      <c r="K12" s="58" t="s">
        <v>66</v>
      </c>
      <c r="L12" s="58" t="s">
        <v>8</v>
      </c>
      <c r="M12" s="77">
        <v>1</v>
      </c>
      <c r="N12" s="58" t="s">
        <v>66</v>
      </c>
      <c r="O12" s="63">
        <v>1</v>
      </c>
      <c r="P12" s="58" t="s">
        <v>7</v>
      </c>
      <c r="Q12" s="58" t="s">
        <v>66</v>
      </c>
      <c r="R12" s="58" t="s">
        <v>24</v>
      </c>
      <c r="S12" s="72">
        <v>1</v>
      </c>
      <c r="T12" s="58" t="s">
        <v>66</v>
      </c>
      <c r="U12" s="68">
        <v>1</v>
      </c>
      <c r="V12" s="12" t="s">
        <v>69</v>
      </c>
      <c r="W12" s="20"/>
      <c r="X12" s="13">
        <v>1</v>
      </c>
      <c r="Y12" s="33">
        <v>2</v>
      </c>
      <c r="Z12" s="13">
        <v>3</v>
      </c>
      <c r="AA12" s="33">
        <v>4</v>
      </c>
      <c r="AB12" s="13">
        <v>5</v>
      </c>
      <c r="AC12" s="33">
        <v>6</v>
      </c>
      <c r="AD12" s="13">
        <v>7</v>
      </c>
      <c r="AE12" s="83" t="s">
        <v>84</v>
      </c>
      <c r="AF12" s="84" t="s">
        <v>85</v>
      </c>
    </row>
    <row r="13" spans="1:33" x14ac:dyDescent="0.25">
      <c r="A13" s="50">
        <v>4</v>
      </c>
      <c r="B13" s="51" t="s">
        <v>3</v>
      </c>
      <c r="C13" s="51">
        <v>1</v>
      </c>
      <c r="D13" s="52" t="s">
        <v>18</v>
      </c>
      <c r="E13" s="51" t="s">
        <v>66</v>
      </c>
      <c r="F13" s="51" t="s">
        <v>21</v>
      </c>
      <c r="G13" s="70">
        <v>0</v>
      </c>
      <c r="H13" s="51" t="s">
        <v>66</v>
      </c>
      <c r="I13" s="66">
        <v>2</v>
      </c>
      <c r="J13" s="52" t="s">
        <v>14</v>
      </c>
      <c r="K13" s="51" t="s">
        <v>66</v>
      </c>
      <c r="L13" s="51" t="s">
        <v>19</v>
      </c>
      <c r="M13" s="75">
        <v>2</v>
      </c>
      <c r="N13" s="51" t="s">
        <v>66</v>
      </c>
      <c r="O13" s="61">
        <v>0</v>
      </c>
      <c r="P13" s="51" t="s">
        <v>13</v>
      </c>
      <c r="Q13" s="51" t="s">
        <v>66</v>
      </c>
      <c r="R13" s="51" t="s">
        <v>25</v>
      </c>
      <c r="S13" s="70">
        <v>0</v>
      </c>
      <c r="T13" s="51" t="s">
        <v>66</v>
      </c>
      <c r="U13" s="66">
        <v>2</v>
      </c>
      <c r="V13" s="8" t="s">
        <v>77</v>
      </c>
      <c r="W13" s="7"/>
      <c r="X13" s="32"/>
      <c r="Y13" s="16">
        <f>IF($G$4+$G$5+$G$6&gt;3,2,IF($G$4+$G$5+$G$6=3,1,0))</f>
        <v>0</v>
      </c>
      <c r="Z13" s="33">
        <f>IF($G$10+$G$11+$G$12&gt;3,2,IF($G$10+$G$11+$G$12=3,1,0))</f>
        <v>2</v>
      </c>
      <c r="AA13" s="33">
        <f>IF($I$16+$I$17+$I$18&gt;3,2,IF($I$16+$I$17+$I$18=3,1,0))</f>
        <v>0</v>
      </c>
      <c r="AB13" s="33">
        <f>IF($I$19+$I$20+$I$21&gt;3,2,IF($I$19+$I$20+$I$21=3,1,0))</f>
        <v>0</v>
      </c>
      <c r="AC13" s="33">
        <f>IF($U$13+$U$14+$U$15&gt;3,2,IF($U$13+$U$14+$U$15=3,1,0))</f>
        <v>1</v>
      </c>
      <c r="AD13" s="33">
        <f>IF($U$7+$U$8+$U$9&gt;3,2,IF($U$7+$U$8+$U$9=3,1,0))</f>
        <v>0</v>
      </c>
      <c r="AE13" s="78">
        <f>+Y13+Z13+AA13+AB13+AC13+AD13+X13</f>
        <v>3</v>
      </c>
      <c r="AF13" s="7">
        <f>G4+G5+G6+U7+U8+U9+G10+G11+G12+U13+U14+U15+I16+I17+I18+I19+I20+I21</f>
        <v>14</v>
      </c>
      <c r="AG13">
        <v>6</v>
      </c>
    </row>
    <row r="14" spans="1:33" x14ac:dyDescent="0.25">
      <c r="A14" s="53"/>
      <c r="B14" s="54" t="s">
        <v>73</v>
      </c>
      <c r="C14" s="55">
        <v>2</v>
      </c>
      <c r="D14" s="56" t="s">
        <v>16</v>
      </c>
      <c r="E14" s="55" t="s">
        <v>66</v>
      </c>
      <c r="F14" s="55" t="s">
        <v>10</v>
      </c>
      <c r="G14" s="71">
        <v>0</v>
      </c>
      <c r="H14" s="55" t="s">
        <v>66</v>
      </c>
      <c r="I14" s="67">
        <v>2</v>
      </c>
      <c r="J14" s="56" t="s">
        <v>23</v>
      </c>
      <c r="K14" s="55" t="s">
        <v>66</v>
      </c>
      <c r="L14" s="55" t="s">
        <v>26</v>
      </c>
      <c r="M14" s="76">
        <v>2</v>
      </c>
      <c r="N14" s="55" t="s">
        <v>66</v>
      </c>
      <c r="O14" s="62">
        <v>0</v>
      </c>
      <c r="P14" s="55" t="s">
        <v>20</v>
      </c>
      <c r="Q14" s="55" t="s">
        <v>66</v>
      </c>
      <c r="R14" s="55" t="s">
        <v>11</v>
      </c>
      <c r="S14" s="71">
        <v>2</v>
      </c>
      <c r="T14" s="55" t="s">
        <v>66</v>
      </c>
      <c r="U14" s="67">
        <v>0</v>
      </c>
      <c r="V14" s="12" t="s">
        <v>78</v>
      </c>
      <c r="W14" s="33"/>
      <c r="X14" s="33">
        <f>IF($I$4+$I$5+$I$6&gt;3,2,IF($I$4+$I$5+$I$6=3,1,0))</f>
        <v>2</v>
      </c>
      <c r="Y14" s="34"/>
      <c r="Z14" s="16">
        <f>IF($G$7+$G$8+$G$9&gt;3,2,IF($G$7+$G$8+$G$9=3,1,0))</f>
        <v>2</v>
      </c>
      <c r="AA14" s="33">
        <f>IF($M$10+$M$11+$M$12&gt;3,2,IF($M$10+$M$11+$M$12=3,1,0))</f>
        <v>1</v>
      </c>
      <c r="AB14" s="33">
        <f>IF($G$22+$G$23+$G$24&gt;3,2,IF($G$22+$G$23+$G$24=3,1,0))</f>
        <v>0</v>
      </c>
      <c r="AC14" s="33">
        <f>IF($M$16+$M$17+$M$18&gt;3,2,IF($M$16+$M$17+$M$18=3,1,0))</f>
        <v>0</v>
      </c>
      <c r="AD14" s="33">
        <f>IF($O$13+$O$14+$O$15&gt;3,2,IF($O$13+$O$14+$O$15=3,1,0))</f>
        <v>0</v>
      </c>
      <c r="AE14" s="78">
        <f t="shared" ref="AE14:AE19" si="0">+Y14+Z14+AA14+AB14+AC14+AD14+X14</f>
        <v>5</v>
      </c>
      <c r="AF14" s="20">
        <f>I4+I5+I6+G7+G8+G9+M10+M11+M12+O13+O14+O15+M16+M17+M18+G22+G23+G24</f>
        <v>14</v>
      </c>
      <c r="AG14">
        <v>5</v>
      </c>
    </row>
    <row r="15" spans="1:33" x14ac:dyDescent="0.25">
      <c r="A15" s="57"/>
      <c r="B15" s="58"/>
      <c r="C15" s="58">
        <v>3</v>
      </c>
      <c r="D15" s="59" t="s">
        <v>15</v>
      </c>
      <c r="E15" s="58" t="s">
        <v>66</v>
      </c>
      <c r="F15" s="58" t="s">
        <v>17</v>
      </c>
      <c r="G15" s="72">
        <v>0</v>
      </c>
      <c r="H15" s="58" t="s">
        <v>66</v>
      </c>
      <c r="I15" s="68">
        <v>2</v>
      </c>
      <c r="J15" s="59" t="s">
        <v>24</v>
      </c>
      <c r="K15" s="58" t="s">
        <v>66</v>
      </c>
      <c r="L15" s="58" t="s">
        <v>22</v>
      </c>
      <c r="M15" s="77">
        <v>2</v>
      </c>
      <c r="N15" s="58" t="s">
        <v>66</v>
      </c>
      <c r="O15" s="63">
        <v>0</v>
      </c>
      <c r="P15" s="58" t="s">
        <v>7</v>
      </c>
      <c r="Q15" s="58" t="s">
        <v>66</v>
      </c>
      <c r="R15" s="58" t="s">
        <v>9</v>
      </c>
      <c r="S15" s="72">
        <v>1</v>
      </c>
      <c r="T15" s="58" t="s">
        <v>66</v>
      </c>
      <c r="U15" s="68">
        <v>1</v>
      </c>
      <c r="V15" s="8" t="s">
        <v>79</v>
      </c>
      <c r="W15" s="7"/>
      <c r="X15" s="33">
        <f>IF($I$10+$I$11+$I$12&gt;3,2,IF($I$10+$I$11+$I$12=3,1,0))</f>
        <v>0</v>
      </c>
      <c r="Y15" s="33">
        <f>IF($I$7+$I$8+$I$9&gt;3,2,IF($I$7+$I$8+$I$9=3,1,0))</f>
        <v>0</v>
      </c>
      <c r="Z15" s="32"/>
      <c r="AA15" s="33">
        <f>IF($M$4+$M$5+$M$6&gt;3,2,IF($M$4+$M$5+$M$6=3,1,0))</f>
        <v>2</v>
      </c>
      <c r="AB15" s="33">
        <f>IF($G$13+$G$14+$G$15&gt;3,2,IF($G$13+$G$14+$G$15=3,1,0))</f>
        <v>0</v>
      </c>
      <c r="AC15" s="33">
        <f>IF($O$22+$O$23+$O$24&gt;3,2,IF($O$22+$O$23+$O$24=3,1,0))</f>
        <v>0</v>
      </c>
      <c r="AD15" s="33">
        <f>IF($M$19+$M$20+$M$21&gt;3,2,IF($M$19+$M$20+$M$21=3,1,0))</f>
        <v>0</v>
      </c>
      <c r="AE15" s="78">
        <f t="shared" si="0"/>
        <v>2</v>
      </c>
      <c r="AF15" s="7">
        <f>M4+M5+M6+I7+I8+I9+I10+I11+I12+G13+G14+G15+M19+M20+M21+O22+O23+O24</f>
        <v>11</v>
      </c>
      <c r="AG15">
        <v>7</v>
      </c>
    </row>
    <row r="16" spans="1:33" x14ac:dyDescent="0.25">
      <c r="A16" s="50">
        <v>5</v>
      </c>
      <c r="B16" s="51" t="s">
        <v>4</v>
      </c>
      <c r="C16" s="51">
        <v>1</v>
      </c>
      <c r="D16" s="52" t="s">
        <v>12</v>
      </c>
      <c r="E16" s="51" t="s">
        <v>66</v>
      </c>
      <c r="F16" s="51" t="s">
        <v>25</v>
      </c>
      <c r="G16" s="70">
        <v>1</v>
      </c>
      <c r="H16" s="51" t="s">
        <v>66</v>
      </c>
      <c r="I16" s="66">
        <v>1</v>
      </c>
      <c r="J16" s="52" t="s">
        <v>19</v>
      </c>
      <c r="K16" s="51" t="s">
        <v>66</v>
      </c>
      <c r="L16" s="51" t="s">
        <v>13</v>
      </c>
      <c r="M16" s="75">
        <v>2</v>
      </c>
      <c r="N16" s="51" t="s">
        <v>66</v>
      </c>
      <c r="O16" s="61">
        <v>0</v>
      </c>
      <c r="P16" s="51" t="s">
        <v>14</v>
      </c>
      <c r="Q16" s="51" t="s">
        <v>66</v>
      </c>
      <c r="R16" s="51" t="s">
        <v>21</v>
      </c>
      <c r="S16" s="70">
        <v>1</v>
      </c>
      <c r="T16" s="51" t="s">
        <v>66</v>
      </c>
      <c r="U16" s="66">
        <v>1</v>
      </c>
      <c r="V16" s="12" t="s">
        <v>80</v>
      </c>
      <c r="W16" s="20"/>
      <c r="X16" s="33">
        <f>IF($G$16+$G$17+$G$18&gt;3,2,IF($G$16+$G$17+$G$18=3,1,0))</f>
        <v>2</v>
      </c>
      <c r="Y16" s="33">
        <f>IF($O$10+$O$11+$O$12&gt;3,2,IF($O$10+$O$11+$O$12=3,1,0))</f>
        <v>1</v>
      </c>
      <c r="Z16" s="33">
        <f>IF($O$4+$O$5+$O$6&gt;3,2,IF($O$4+$O$5+$O$6=3,1,0))</f>
        <v>0</v>
      </c>
      <c r="AA16" s="34"/>
      <c r="AB16" s="33">
        <f>IF($M$7+$M$8+$M$9&gt;3,2,IF($M$7+$M$8+$M$9=3,1,0))</f>
        <v>2</v>
      </c>
      <c r="AC16" s="33">
        <f>IF($S$19+$S$20+$S$21&gt;3,2,IF($S$19+$S$20+$S$21=3,1,0))</f>
        <v>2</v>
      </c>
      <c r="AD16" s="33">
        <f>IF($U$22+$U$23+$U$24&gt;3,2,IF($U$22+$U$23+$U$24=3,1,0))</f>
        <v>0</v>
      </c>
      <c r="AE16" s="78">
        <f t="shared" si="0"/>
        <v>7</v>
      </c>
      <c r="AF16" s="20">
        <f>O4+O5+O6+M7+M8+M9+O10+O11+O12+G16+G17+G18+S19+S20+S21+U22+U23+U24</f>
        <v>21</v>
      </c>
      <c r="AG16">
        <v>3</v>
      </c>
    </row>
    <row r="17" spans="1:33" x14ac:dyDescent="0.25">
      <c r="A17" s="53"/>
      <c r="B17" s="54" t="s">
        <v>74</v>
      </c>
      <c r="C17" s="55">
        <v>2</v>
      </c>
      <c r="D17" s="56" t="s">
        <v>6</v>
      </c>
      <c r="E17" s="55" t="s">
        <v>66</v>
      </c>
      <c r="F17" s="55" t="s">
        <v>11</v>
      </c>
      <c r="G17" s="71">
        <v>2</v>
      </c>
      <c r="H17" s="55" t="s">
        <v>66</v>
      </c>
      <c r="I17" s="67">
        <v>0</v>
      </c>
      <c r="J17" s="56" t="s">
        <v>26</v>
      </c>
      <c r="K17" s="55" t="s">
        <v>66</v>
      </c>
      <c r="L17" s="55" t="s">
        <v>20</v>
      </c>
      <c r="M17" s="76">
        <v>0</v>
      </c>
      <c r="N17" s="55" t="s">
        <v>66</v>
      </c>
      <c r="O17" s="62">
        <v>2</v>
      </c>
      <c r="P17" s="55" t="s">
        <v>23</v>
      </c>
      <c r="Q17" s="55" t="s">
        <v>66</v>
      </c>
      <c r="R17" s="55" t="s">
        <v>10</v>
      </c>
      <c r="S17" s="71">
        <v>0</v>
      </c>
      <c r="T17" s="55" t="s">
        <v>66</v>
      </c>
      <c r="U17" s="67">
        <v>2</v>
      </c>
      <c r="V17" s="8" t="s">
        <v>81</v>
      </c>
      <c r="W17" s="7"/>
      <c r="X17" s="33">
        <f>IF($G$19+$G$20+$G$21&gt;3,2,IF($G$19+$G$20+$G$21=3,1,0))</f>
        <v>2</v>
      </c>
      <c r="Y17" s="33">
        <f>IF($I$22+$I$23+$I$24&gt;3,2,IF($I$22+$I$23+$I$24=3,1,0))</f>
        <v>2</v>
      </c>
      <c r="Z17" s="33">
        <f>IF($I$13+$I$14+$I$15&gt;3,2,IF($I$13+$I$14+$I$15=3,1,0))</f>
        <v>2</v>
      </c>
      <c r="AA17" s="33">
        <f>IF($O$7+$O$8+$O$9&gt;3,2,IF($O$7+$O$8+$O$9=3,1,0))</f>
        <v>0</v>
      </c>
      <c r="AB17" s="32"/>
      <c r="AC17" s="33">
        <f>IF($S$4+$S$5+$S$6&gt;3,2,IF($S$4+$S$5+$S$6=3,1,0))</f>
        <v>2</v>
      </c>
      <c r="AD17" s="33">
        <f>IF($U$16+$U$17+$U$18&gt;3,2,IF($U$16+$U$17+$U$18=3,1,0))</f>
        <v>1</v>
      </c>
      <c r="AE17" s="78">
        <f t="shared" si="0"/>
        <v>9</v>
      </c>
      <c r="AF17" s="7">
        <f>S4+S5+S6+O7+O8+O9+I13+I14+I15+U16+U17+U18+G19+G20++G21+I22+I23+I24</f>
        <v>25</v>
      </c>
      <c r="AG17">
        <v>2</v>
      </c>
    </row>
    <row r="18" spans="1:33" x14ac:dyDescent="0.25">
      <c r="A18" s="57"/>
      <c r="B18" s="58"/>
      <c r="C18" s="58">
        <v>3</v>
      </c>
      <c r="D18" s="59" t="s">
        <v>8</v>
      </c>
      <c r="E18" s="58" t="s">
        <v>66</v>
      </c>
      <c r="F18" s="58" t="s">
        <v>9</v>
      </c>
      <c r="G18" s="72">
        <v>2</v>
      </c>
      <c r="H18" s="58" t="s">
        <v>66</v>
      </c>
      <c r="I18" s="68">
        <v>0</v>
      </c>
      <c r="J18" s="59" t="s">
        <v>22</v>
      </c>
      <c r="K18" s="58" t="s">
        <v>66</v>
      </c>
      <c r="L18" s="58" t="s">
        <v>7</v>
      </c>
      <c r="M18" s="77">
        <v>0</v>
      </c>
      <c r="N18" s="58" t="s">
        <v>66</v>
      </c>
      <c r="O18" s="63">
        <v>2</v>
      </c>
      <c r="P18" s="58" t="s">
        <v>24</v>
      </c>
      <c r="Q18" s="58" t="s">
        <v>66</v>
      </c>
      <c r="R18" s="58" t="s">
        <v>17</v>
      </c>
      <c r="S18" s="72">
        <v>2</v>
      </c>
      <c r="T18" s="58" t="s">
        <v>66</v>
      </c>
      <c r="U18" s="68">
        <v>0</v>
      </c>
      <c r="V18" s="12" t="s">
        <v>82</v>
      </c>
      <c r="W18" s="20"/>
      <c r="X18" s="33">
        <f>IF($S$1+$S$14+$S$15&gt;3,2,IF($S$13+$S$14+$S$15=3,1,0))</f>
        <v>1</v>
      </c>
      <c r="Y18" s="33">
        <f>IF($O$16+$O$17+$O$18&gt;3,2,IF($O$16+$O$17+$O$18=3,1,0))</f>
        <v>2</v>
      </c>
      <c r="Z18" s="33">
        <f>IF($M$22+$M$23+$M$24&gt;3,2,IF($M$22+$M$23+$M$24=3,1,0))</f>
        <v>2</v>
      </c>
      <c r="AA18" s="33">
        <f>IF($U$19+$U$20+$U$21&gt;3,2,IF($U$19+$U$20+$U$21=3,1,0))</f>
        <v>0</v>
      </c>
      <c r="AB18" s="33">
        <f>IF($U$4+$U$5+$U$6&gt;3,2,IF($U$4+$U$5+$U$6=3,1,0))</f>
        <v>0</v>
      </c>
      <c r="AC18" s="34"/>
      <c r="AD18" s="33">
        <f>IF($S$10+$S$11+$S$12&gt;3,2,IF($S$10+$S$11+$S$12=3,1,0))</f>
        <v>0</v>
      </c>
      <c r="AE18" s="78">
        <f t="shared" si="0"/>
        <v>5</v>
      </c>
      <c r="AF18" s="20">
        <f>U4+U5+U6+S10+S11+S12+S13+S14+S15+O16+O17+O18+U19+U20+U21+M22+M23+M24</f>
        <v>15</v>
      </c>
      <c r="AG18">
        <v>4</v>
      </c>
    </row>
    <row r="19" spans="1:33" x14ac:dyDescent="0.25">
      <c r="A19" s="50">
        <v>6</v>
      </c>
      <c r="B19" s="51" t="s">
        <v>5</v>
      </c>
      <c r="C19" s="51">
        <v>1</v>
      </c>
      <c r="D19" s="52" t="s">
        <v>21</v>
      </c>
      <c r="E19" s="51" t="s">
        <v>66</v>
      </c>
      <c r="F19" s="51" t="s">
        <v>25</v>
      </c>
      <c r="G19" s="70">
        <v>0</v>
      </c>
      <c r="H19" s="51" t="s">
        <v>66</v>
      </c>
      <c r="I19" s="66">
        <v>2</v>
      </c>
      <c r="J19" s="52" t="s">
        <v>18</v>
      </c>
      <c r="K19" s="51" t="s">
        <v>66</v>
      </c>
      <c r="L19" s="51" t="s">
        <v>14</v>
      </c>
      <c r="M19" s="75">
        <v>1</v>
      </c>
      <c r="N19" s="51" t="s">
        <v>66</v>
      </c>
      <c r="O19" s="61">
        <v>1</v>
      </c>
      <c r="P19" s="51" t="s">
        <v>12</v>
      </c>
      <c r="Q19" s="51" t="s">
        <v>66</v>
      </c>
      <c r="R19" s="51" t="s">
        <v>13</v>
      </c>
      <c r="S19" s="70">
        <v>2</v>
      </c>
      <c r="T19" s="51" t="s">
        <v>66</v>
      </c>
      <c r="U19" s="66">
        <v>0</v>
      </c>
      <c r="V19" s="85" t="s">
        <v>83</v>
      </c>
      <c r="W19" s="86"/>
      <c r="X19" s="80">
        <f>IF($S$7+$S$8+$S$9&gt;3,2,IF($S$7+$S$8+$S$9=3,1,0))</f>
        <v>2</v>
      </c>
      <c r="Y19" s="80">
        <f>IF($M$13+$M$14+$M$15&gt;3,2,IF($M$13+$M$14+$M$15=3,1,0))</f>
        <v>2</v>
      </c>
      <c r="Z19" s="80">
        <f>IF($O$19+$O$20+$O$21&gt;3,2,IF($O$19+$O$20+$O$21=3,1,0))</f>
        <v>2</v>
      </c>
      <c r="AA19" s="80">
        <f>IF($S$22+$S$23+$S$24&gt;3,2,IF($S$22+$S$23+$S$24=3,1,0))</f>
        <v>2</v>
      </c>
      <c r="AB19" s="80">
        <f>IF($S$16+$S$17+$S$18&gt;3,2,IF($S$16+$S$17+$S$18=3,1,0))</f>
        <v>1</v>
      </c>
      <c r="AC19" s="80">
        <f>IF($U$10+$U$11+$U$12&gt;3,2,IF($U$10+$U$11+$U$12=3,1,0))</f>
        <v>2</v>
      </c>
      <c r="AD19" s="87"/>
      <c r="AE19" s="80">
        <f t="shared" si="0"/>
        <v>11</v>
      </c>
      <c r="AF19" s="86">
        <f>S7+S8+S9+U10+U11+U12+M13+M14+M15+S16+S17+S18+O19+O20+O21+S22+S23+S24</f>
        <v>26</v>
      </c>
      <c r="AG19" s="88">
        <v>1</v>
      </c>
    </row>
    <row r="20" spans="1:33" x14ac:dyDescent="0.25">
      <c r="A20" s="81"/>
      <c r="B20" s="54" t="s">
        <v>75</v>
      </c>
      <c r="C20" s="55">
        <v>2</v>
      </c>
      <c r="D20" s="56" t="s">
        <v>10</v>
      </c>
      <c r="E20" s="55" t="s">
        <v>66</v>
      </c>
      <c r="F20" s="55" t="s">
        <v>11</v>
      </c>
      <c r="G20" s="71">
        <v>2</v>
      </c>
      <c r="H20" s="55" t="s">
        <v>66</v>
      </c>
      <c r="I20" s="67">
        <v>0</v>
      </c>
      <c r="J20" s="56" t="s">
        <v>16</v>
      </c>
      <c r="K20" s="55" t="s">
        <v>66</v>
      </c>
      <c r="L20" s="55" t="s">
        <v>23</v>
      </c>
      <c r="M20" s="76">
        <v>0</v>
      </c>
      <c r="N20" s="55" t="s">
        <v>66</v>
      </c>
      <c r="O20" s="62">
        <v>2</v>
      </c>
      <c r="P20" s="55" t="s">
        <v>6</v>
      </c>
      <c r="Q20" s="55" t="s">
        <v>66</v>
      </c>
      <c r="R20" s="55" t="s">
        <v>20</v>
      </c>
      <c r="S20" s="71">
        <v>1</v>
      </c>
      <c r="T20" s="55" t="s">
        <v>66</v>
      </c>
      <c r="U20" s="67">
        <v>1</v>
      </c>
      <c r="AE20" s="79">
        <f>SUM(AE13:AE19)</f>
        <v>42</v>
      </c>
      <c r="AF20">
        <f>SUM(AF13:AF19)</f>
        <v>126</v>
      </c>
    </row>
    <row r="21" spans="1:33" x14ac:dyDescent="0.25">
      <c r="A21" s="82"/>
      <c r="B21" s="58"/>
      <c r="C21" s="58">
        <v>3</v>
      </c>
      <c r="D21" s="59" t="s">
        <v>17</v>
      </c>
      <c r="E21" s="58" t="s">
        <v>66</v>
      </c>
      <c r="F21" s="58" t="s">
        <v>9</v>
      </c>
      <c r="G21" s="72">
        <v>2</v>
      </c>
      <c r="H21" s="58" t="s">
        <v>66</v>
      </c>
      <c r="I21" s="68">
        <v>0</v>
      </c>
      <c r="J21" s="59" t="s">
        <v>15</v>
      </c>
      <c r="K21" s="58" t="s">
        <v>66</v>
      </c>
      <c r="L21" s="58" t="s">
        <v>24</v>
      </c>
      <c r="M21" s="77">
        <v>1</v>
      </c>
      <c r="N21" s="58" t="s">
        <v>66</v>
      </c>
      <c r="O21" s="63">
        <v>1</v>
      </c>
      <c r="P21" s="58" t="s">
        <v>8</v>
      </c>
      <c r="Q21" s="58" t="s">
        <v>66</v>
      </c>
      <c r="R21" s="58" t="s">
        <v>7</v>
      </c>
      <c r="S21" s="72">
        <v>2</v>
      </c>
      <c r="T21" s="58" t="s">
        <v>66</v>
      </c>
      <c r="U21" s="68">
        <v>0</v>
      </c>
    </row>
    <row r="22" spans="1:33" x14ac:dyDescent="0.25">
      <c r="A22" s="53">
        <v>7</v>
      </c>
      <c r="B22" s="55" t="s">
        <v>64</v>
      </c>
      <c r="C22" s="55">
        <v>1</v>
      </c>
      <c r="D22" s="56" t="s">
        <v>19</v>
      </c>
      <c r="E22" s="55" t="s">
        <v>66</v>
      </c>
      <c r="F22" s="55" t="s">
        <v>21</v>
      </c>
      <c r="G22" s="71">
        <v>0</v>
      </c>
      <c r="H22" s="55" t="s">
        <v>66</v>
      </c>
      <c r="I22" s="67">
        <v>2</v>
      </c>
      <c r="J22" s="56" t="s">
        <v>13</v>
      </c>
      <c r="K22" s="55" t="s">
        <v>66</v>
      </c>
      <c r="L22" s="55" t="s">
        <v>18</v>
      </c>
      <c r="M22" s="76">
        <v>0</v>
      </c>
      <c r="N22" s="55" t="s">
        <v>66</v>
      </c>
      <c r="O22" s="62">
        <v>2</v>
      </c>
      <c r="P22" s="55" t="s">
        <v>14</v>
      </c>
      <c r="Q22" s="55" t="s">
        <v>66</v>
      </c>
      <c r="R22" s="55" t="s">
        <v>12</v>
      </c>
      <c r="S22" s="71">
        <v>2</v>
      </c>
      <c r="T22" s="55" t="s">
        <v>66</v>
      </c>
      <c r="U22" s="67">
        <v>0</v>
      </c>
    </row>
    <row r="23" spans="1:33" x14ac:dyDescent="0.25">
      <c r="A23" s="81"/>
      <c r="B23" s="54" t="s">
        <v>76</v>
      </c>
      <c r="C23" s="55">
        <v>2</v>
      </c>
      <c r="D23" s="56" t="s">
        <v>26</v>
      </c>
      <c r="E23" s="55" t="s">
        <v>66</v>
      </c>
      <c r="F23" s="55" t="s">
        <v>10</v>
      </c>
      <c r="G23" s="71">
        <v>0</v>
      </c>
      <c r="H23" s="55" t="s">
        <v>66</v>
      </c>
      <c r="I23" s="67">
        <v>2</v>
      </c>
      <c r="J23" s="56" t="s">
        <v>20</v>
      </c>
      <c r="K23" s="55" t="s">
        <v>66</v>
      </c>
      <c r="L23" s="55" t="s">
        <v>16</v>
      </c>
      <c r="M23" s="76">
        <v>2</v>
      </c>
      <c r="N23" s="55" t="s">
        <v>66</v>
      </c>
      <c r="O23" s="62">
        <v>0</v>
      </c>
      <c r="P23" s="55" t="s">
        <v>23</v>
      </c>
      <c r="Q23" s="55" t="s">
        <v>66</v>
      </c>
      <c r="R23" s="55" t="s">
        <v>6</v>
      </c>
      <c r="S23" s="71">
        <v>1</v>
      </c>
      <c r="T23" s="55" t="s">
        <v>66</v>
      </c>
      <c r="U23" s="67">
        <v>1</v>
      </c>
    </row>
    <row r="24" spans="1:33" x14ac:dyDescent="0.25">
      <c r="A24" s="82"/>
      <c r="B24" s="58"/>
      <c r="C24" s="58">
        <v>3</v>
      </c>
      <c r="D24" s="59" t="s">
        <v>22</v>
      </c>
      <c r="E24" s="58" t="s">
        <v>66</v>
      </c>
      <c r="F24" s="58" t="s">
        <v>17</v>
      </c>
      <c r="G24" s="72">
        <v>0</v>
      </c>
      <c r="H24" s="58" t="s">
        <v>66</v>
      </c>
      <c r="I24" s="68">
        <v>2</v>
      </c>
      <c r="J24" s="59" t="s">
        <v>7</v>
      </c>
      <c r="K24" s="58" t="s">
        <v>66</v>
      </c>
      <c r="L24" s="58" t="s">
        <v>15</v>
      </c>
      <c r="M24" s="77">
        <v>2</v>
      </c>
      <c r="N24" s="58" t="s">
        <v>66</v>
      </c>
      <c r="O24" s="63">
        <v>0</v>
      </c>
      <c r="P24" s="58" t="s">
        <v>24</v>
      </c>
      <c r="Q24" s="58" t="s">
        <v>66</v>
      </c>
      <c r="R24" s="58" t="s">
        <v>8</v>
      </c>
      <c r="S24" s="72">
        <v>1</v>
      </c>
      <c r="T24" s="58" t="s">
        <v>66</v>
      </c>
      <c r="U24" s="68">
        <v>1</v>
      </c>
    </row>
    <row r="26" spans="1:33" x14ac:dyDescent="0.25">
      <c r="A26" s="5"/>
      <c r="B26" s="27" t="s">
        <v>77</v>
      </c>
      <c r="C26" s="17"/>
      <c r="D26" s="27" t="s">
        <v>78</v>
      </c>
      <c r="E26" s="17"/>
      <c r="F26" s="27" t="s">
        <v>79</v>
      </c>
      <c r="G26" s="44"/>
      <c r="H26" s="6"/>
      <c r="I26" s="45"/>
      <c r="J26" s="27" t="s">
        <v>80</v>
      </c>
      <c r="K26" s="17"/>
      <c r="L26" s="27" t="s">
        <v>81</v>
      </c>
      <c r="M26" s="44"/>
      <c r="N26" s="37"/>
      <c r="O26" s="45"/>
      <c r="P26" s="27" t="s">
        <v>82</v>
      </c>
      <c r="Q26" s="17"/>
      <c r="R26" s="28" t="s">
        <v>83</v>
      </c>
      <c r="S26" s="44"/>
      <c r="T26" s="6"/>
      <c r="U26" s="45"/>
    </row>
    <row r="27" spans="1:33" x14ac:dyDescent="0.25">
      <c r="A27" s="8" t="s">
        <v>29</v>
      </c>
      <c r="B27" s="39" t="s">
        <v>25</v>
      </c>
      <c r="C27" s="7">
        <v>9</v>
      </c>
      <c r="D27" s="39" t="s">
        <v>19</v>
      </c>
      <c r="E27" s="7">
        <v>6</v>
      </c>
      <c r="F27" s="39" t="s">
        <v>18</v>
      </c>
      <c r="G27" s="60">
        <v>5</v>
      </c>
      <c r="I27" s="64"/>
      <c r="J27" s="39" t="s">
        <v>12</v>
      </c>
      <c r="K27" s="7">
        <v>7</v>
      </c>
      <c r="L27" s="39" t="s">
        <v>21</v>
      </c>
      <c r="M27" s="60">
        <v>7</v>
      </c>
      <c r="O27" s="64"/>
      <c r="P27" s="39" t="s">
        <v>13</v>
      </c>
      <c r="Q27" s="7"/>
      <c r="R27" s="41" t="s">
        <v>14</v>
      </c>
      <c r="S27" s="60">
        <v>8</v>
      </c>
      <c r="U27" s="64"/>
    </row>
    <row r="28" spans="1:33" x14ac:dyDescent="0.25">
      <c r="A28" s="8" t="s">
        <v>30</v>
      </c>
      <c r="B28" s="39" t="s">
        <v>11</v>
      </c>
      <c r="C28" s="7">
        <v>1</v>
      </c>
      <c r="D28" s="39" t="s">
        <v>26</v>
      </c>
      <c r="E28" s="7">
        <v>5</v>
      </c>
      <c r="F28" s="39" t="s">
        <v>16</v>
      </c>
      <c r="G28" s="60">
        <v>2</v>
      </c>
      <c r="I28" s="64"/>
      <c r="J28" s="39" t="s">
        <v>6</v>
      </c>
      <c r="K28" s="7">
        <v>8</v>
      </c>
      <c r="L28" s="39" t="s">
        <v>10</v>
      </c>
      <c r="M28" s="94">
        <v>10</v>
      </c>
      <c r="O28" s="64"/>
      <c r="P28" s="39" t="s">
        <v>20</v>
      </c>
      <c r="Q28" s="7">
        <v>7</v>
      </c>
      <c r="R28" s="41" t="s">
        <v>23</v>
      </c>
      <c r="S28" s="60">
        <v>9</v>
      </c>
      <c r="U28" s="64"/>
    </row>
    <row r="29" spans="1:33" x14ac:dyDescent="0.25">
      <c r="A29" s="9" t="s">
        <v>31</v>
      </c>
      <c r="B29" s="40" t="s">
        <v>9</v>
      </c>
      <c r="C29" s="11">
        <v>4</v>
      </c>
      <c r="D29" s="40" t="s">
        <v>22</v>
      </c>
      <c r="E29" s="11">
        <v>3</v>
      </c>
      <c r="F29" s="40" t="s">
        <v>15</v>
      </c>
      <c r="G29" s="73">
        <v>4</v>
      </c>
      <c r="H29" s="10"/>
      <c r="I29" s="65"/>
      <c r="J29" s="40" t="s">
        <v>8</v>
      </c>
      <c r="K29" s="11">
        <v>6</v>
      </c>
      <c r="L29" s="40" t="s">
        <v>17</v>
      </c>
      <c r="M29" s="73">
        <v>8</v>
      </c>
      <c r="N29" s="38"/>
      <c r="O29" s="65"/>
      <c r="P29" s="40" t="s">
        <v>7</v>
      </c>
      <c r="Q29" s="11">
        <v>8</v>
      </c>
      <c r="R29" s="49" t="s">
        <v>24</v>
      </c>
      <c r="S29" s="73">
        <v>9</v>
      </c>
      <c r="T29" s="10"/>
      <c r="U29" s="65"/>
    </row>
    <row r="30" spans="1:33" x14ac:dyDescent="0.25">
      <c r="C30">
        <f>SUM(C27:C29)</f>
        <v>14</v>
      </c>
      <c r="E30">
        <f>SUM(E27:E29)</f>
        <v>14</v>
      </c>
      <c r="G30" s="74">
        <f>SUM(G27:G29)</f>
        <v>11</v>
      </c>
      <c r="K30">
        <f>SUM(K27:K29)</f>
        <v>21</v>
      </c>
      <c r="M30" s="74">
        <f>SUM(M27:M29)</f>
        <v>25</v>
      </c>
      <c r="Q30">
        <f>SUM(Q27:Q29)</f>
        <v>15</v>
      </c>
      <c r="S30" s="74">
        <f>SUM(S27:S29)</f>
        <v>26</v>
      </c>
      <c r="U30" s="69">
        <f>SUM(C30:S30)</f>
        <v>126</v>
      </c>
    </row>
  </sheetData>
  <mergeCells count="6">
    <mergeCell ref="G2:I2"/>
    <mergeCell ref="M2:O2"/>
    <mergeCell ref="S2:U2"/>
    <mergeCell ref="D3:F3"/>
    <mergeCell ref="J3:L3"/>
    <mergeCell ref="P3:R3"/>
  </mergeCells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6DAD-8B68-4E36-9F20-F42D5B09DB8B}">
  <sheetPr>
    <pageSetUpPr fitToPage="1"/>
  </sheetPr>
  <dimension ref="A1:M27"/>
  <sheetViews>
    <sheetView workbookViewId="0">
      <selection activeCell="A11" sqref="A11:E19"/>
    </sheetView>
  </sheetViews>
  <sheetFormatPr defaultRowHeight="15" x14ac:dyDescent="0.25"/>
  <cols>
    <col min="1" max="1" width="9.140625" style="1"/>
    <col min="2" max="2" width="11.7109375" bestFit="1" customWidth="1"/>
  </cols>
  <sheetData>
    <row r="1" spans="1:13" x14ac:dyDescent="0.25">
      <c r="A1" s="3" t="s">
        <v>34</v>
      </c>
    </row>
    <row r="2" spans="1:13" x14ac:dyDescent="0.25">
      <c r="A2" s="1" t="s">
        <v>32</v>
      </c>
      <c r="B2" t="s">
        <v>33</v>
      </c>
    </row>
    <row r="3" spans="1:13" x14ac:dyDescent="0.25">
      <c r="A3" s="1">
        <v>1</v>
      </c>
      <c r="B3" t="s">
        <v>0</v>
      </c>
    </row>
    <row r="4" spans="1:13" x14ac:dyDescent="0.25">
      <c r="A4" s="1">
        <v>2</v>
      </c>
      <c r="B4" t="s">
        <v>1</v>
      </c>
    </row>
    <row r="5" spans="1:13" x14ac:dyDescent="0.25">
      <c r="A5" s="1">
        <v>3</v>
      </c>
      <c r="B5" t="s">
        <v>2</v>
      </c>
    </row>
    <row r="6" spans="1:13" x14ac:dyDescent="0.25">
      <c r="A6" s="1">
        <v>4</v>
      </c>
      <c r="B6" t="s">
        <v>3</v>
      </c>
    </row>
    <row r="7" spans="1:13" x14ac:dyDescent="0.25">
      <c r="A7" s="1">
        <v>5</v>
      </c>
      <c r="B7" t="s">
        <v>4</v>
      </c>
    </row>
    <row r="8" spans="1:13" x14ac:dyDescent="0.25">
      <c r="A8" s="1">
        <v>6</v>
      </c>
      <c r="B8" t="s">
        <v>5</v>
      </c>
    </row>
    <row r="9" spans="1:13" x14ac:dyDescent="0.25">
      <c r="A9" s="1">
        <v>7</v>
      </c>
      <c r="B9" t="s">
        <v>64</v>
      </c>
    </row>
    <row r="11" spans="1:13" x14ac:dyDescent="0.25">
      <c r="A11" s="3" t="s">
        <v>36</v>
      </c>
    </row>
    <row r="12" spans="1:13" x14ac:dyDescent="0.25">
      <c r="A12" s="1" t="s">
        <v>32</v>
      </c>
      <c r="B12" s="2"/>
      <c r="C12" s="2"/>
      <c r="D12" s="2"/>
      <c r="E12" s="2"/>
    </row>
    <row r="13" spans="1:13" x14ac:dyDescent="0.25">
      <c r="A13" s="1">
        <v>1</v>
      </c>
      <c r="B13" s="2" t="s">
        <v>37</v>
      </c>
      <c r="C13" s="2" t="s">
        <v>38</v>
      </c>
      <c r="D13" s="2" t="s">
        <v>39</v>
      </c>
      <c r="E13" s="2" t="s">
        <v>40</v>
      </c>
      <c r="F13">
        <v>1</v>
      </c>
      <c r="G13">
        <v>2</v>
      </c>
      <c r="H13">
        <v>3</v>
      </c>
      <c r="I13">
        <v>4</v>
      </c>
      <c r="J13">
        <v>5</v>
      </c>
      <c r="K13">
        <v>6</v>
      </c>
      <c r="L13">
        <v>7</v>
      </c>
      <c r="M13">
        <f>SUM(F13:L13)</f>
        <v>28</v>
      </c>
    </row>
    <row r="14" spans="1:13" x14ac:dyDescent="0.25">
      <c r="A14" s="1">
        <v>2</v>
      </c>
      <c r="B14" s="2" t="s">
        <v>41</v>
      </c>
      <c r="C14" s="2" t="s">
        <v>43</v>
      </c>
      <c r="D14" s="2" t="s">
        <v>44</v>
      </c>
      <c r="E14" s="2" t="s">
        <v>45</v>
      </c>
      <c r="F14">
        <v>2</v>
      </c>
      <c r="G14">
        <v>3</v>
      </c>
      <c r="H14">
        <v>4</v>
      </c>
      <c r="I14">
        <v>5</v>
      </c>
      <c r="J14">
        <v>7</v>
      </c>
      <c r="K14">
        <v>1</v>
      </c>
      <c r="L14">
        <v>6</v>
      </c>
      <c r="M14">
        <f t="shared" ref="M14:M19" si="0">SUM(F14:L14)</f>
        <v>28</v>
      </c>
    </row>
    <row r="15" spans="1:13" x14ac:dyDescent="0.25">
      <c r="A15" s="1">
        <v>3</v>
      </c>
      <c r="B15" s="2" t="s">
        <v>46</v>
      </c>
      <c r="C15" s="2" t="s">
        <v>47</v>
      </c>
      <c r="D15" s="2" t="s">
        <v>48</v>
      </c>
      <c r="E15" s="2" t="s">
        <v>49</v>
      </c>
      <c r="F15">
        <v>1</v>
      </c>
      <c r="G15">
        <v>2</v>
      </c>
      <c r="H15">
        <v>3</v>
      </c>
      <c r="I15">
        <v>4</v>
      </c>
      <c r="J15">
        <v>6</v>
      </c>
      <c r="K15">
        <v>7</v>
      </c>
      <c r="L15">
        <v>5</v>
      </c>
      <c r="M15">
        <f t="shared" si="0"/>
        <v>28</v>
      </c>
    </row>
    <row r="16" spans="1:13" x14ac:dyDescent="0.25">
      <c r="A16" s="1">
        <v>4</v>
      </c>
      <c r="B16" s="2" t="s">
        <v>51</v>
      </c>
      <c r="C16" s="2" t="s">
        <v>52</v>
      </c>
      <c r="D16" s="2" t="s">
        <v>53</v>
      </c>
      <c r="E16" s="2" t="s">
        <v>50</v>
      </c>
      <c r="F16">
        <v>3</v>
      </c>
      <c r="G16">
        <v>5</v>
      </c>
      <c r="H16">
        <v>7</v>
      </c>
      <c r="I16">
        <v>2</v>
      </c>
      <c r="J16">
        <v>6</v>
      </c>
      <c r="K16">
        <v>1</v>
      </c>
      <c r="L16">
        <v>4</v>
      </c>
      <c r="M16">
        <f t="shared" si="0"/>
        <v>28</v>
      </c>
    </row>
    <row r="17" spans="1:13" x14ac:dyDescent="0.25">
      <c r="A17" s="1">
        <v>5</v>
      </c>
      <c r="B17" s="2" t="s">
        <v>57</v>
      </c>
      <c r="C17" s="2" t="s">
        <v>59</v>
      </c>
      <c r="D17" s="2" t="s">
        <v>60</v>
      </c>
      <c r="E17" s="2" t="s">
        <v>54</v>
      </c>
      <c r="F17">
        <v>4</v>
      </c>
      <c r="G17">
        <v>1</v>
      </c>
      <c r="H17">
        <v>2</v>
      </c>
      <c r="I17">
        <v>6</v>
      </c>
      <c r="J17">
        <v>7</v>
      </c>
      <c r="K17">
        <v>5</v>
      </c>
      <c r="L17">
        <v>3</v>
      </c>
      <c r="M17">
        <f t="shared" si="0"/>
        <v>28</v>
      </c>
    </row>
    <row r="18" spans="1:13" x14ac:dyDescent="0.25">
      <c r="A18" s="1">
        <v>6</v>
      </c>
      <c r="B18" s="2" t="s">
        <v>61</v>
      </c>
      <c r="C18" s="2" t="s">
        <v>62</v>
      </c>
      <c r="D18" s="2" t="s">
        <v>63</v>
      </c>
      <c r="E18" s="2" t="s">
        <v>55</v>
      </c>
      <c r="F18">
        <v>5</v>
      </c>
      <c r="G18">
        <v>1</v>
      </c>
      <c r="H18">
        <v>3</v>
      </c>
      <c r="I18">
        <v>7</v>
      </c>
      <c r="J18">
        <v>4</v>
      </c>
      <c r="K18">
        <v>6</v>
      </c>
      <c r="L18">
        <v>2</v>
      </c>
      <c r="M18">
        <f t="shared" si="0"/>
        <v>28</v>
      </c>
    </row>
    <row r="19" spans="1:13" x14ac:dyDescent="0.25">
      <c r="A19" s="1">
        <v>7</v>
      </c>
      <c r="B19" s="2" t="s">
        <v>58</v>
      </c>
      <c r="C19" s="2" t="s">
        <v>42</v>
      </c>
      <c r="D19" s="2" t="s">
        <v>65</v>
      </c>
      <c r="E19" s="2" t="s">
        <v>56</v>
      </c>
      <c r="F19">
        <v>2</v>
      </c>
      <c r="G19">
        <v>5</v>
      </c>
      <c r="H19">
        <v>6</v>
      </c>
      <c r="I19">
        <v>3</v>
      </c>
      <c r="J19">
        <v>7</v>
      </c>
      <c r="K19">
        <v>4</v>
      </c>
      <c r="L19">
        <v>1</v>
      </c>
      <c r="M19">
        <f t="shared" si="0"/>
        <v>28</v>
      </c>
    </row>
    <row r="21" spans="1:13" x14ac:dyDescent="0.25">
      <c r="A21" s="1">
        <v>1</v>
      </c>
    </row>
    <row r="22" spans="1:13" x14ac:dyDescent="0.25">
      <c r="A22" s="1">
        <v>2</v>
      </c>
    </row>
    <row r="23" spans="1:13" x14ac:dyDescent="0.25">
      <c r="A23" s="1">
        <v>3</v>
      </c>
    </row>
    <row r="24" spans="1:13" x14ac:dyDescent="0.25">
      <c r="A24" s="1">
        <v>4</v>
      </c>
    </row>
    <row r="25" spans="1:13" x14ac:dyDescent="0.25">
      <c r="A25" s="1">
        <v>5</v>
      </c>
    </row>
    <row r="26" spans="1:13" x14ac:dyDescent="0.25">
      <c r="A26" s="1">
        <v>6</v>
      </c>
    </row>
    <row r="27" spans="1:13" x14ac:dyDescent="0.25">
      <c r="A27" s="1">
        <v>7</v>
      </c>
    </row>
  </sheetData>
  <pageMargins left="0.70866141732283472" right="0.70866141732283472" top="0.74803149606299213" bottom="0.74803149606299213" header="0.31496062992125984" footer="0.31496062992125984"/>
  <pageSetup scale="74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B8FF-7493-43F7-9815-8F8F0CD3EF5A}">
  <sheetPr>
    <pageSetUpPr fitToPage="1"/>
  </sheetPr>
  <dimension ref="A1:H4"/>
  <sheetViews>
    <sheetView workbookViewId="0">
      <selection sqref="A1:H4"/>
    </sheetView>
  </sheetViews>
  <sheetFormatPr defaultRowHeight="15" x14ac:dyDescent="0.25"/>
  <cols>
    <col min="2" max="8" width="17.7109375" customWidth="1"/>
  </cols>
  <sheetData>
    <row r="1" spans="1:8" x14ac:dyDescent="0.25"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</row>
    <row r="2" spans="1:8" x14ac:dyDescent="0.25">
      <c r="A2" t="s">
        <v>29</v>
      </c>
      <c r="B2" t="s">
        <v>25</v>
      </c>
      <c r="C2" t="s">
        <v>19</v>
      </c>
      <c r="D2" t="s">
        <v>18</v>
      </c>
      <c r="E2" t="s">
        <v>12</v>
      </c>
      <c r="F2" t="s">
        <v>21</v>
      </c>
      <c r="G2" t="s">
        <v>13</v>
      </c>
      <c r="H2" t="s">
        <v>14</v>
      </c>
    </row>
    <row r="3" spans="1:8" x14ac:dyDescent="0.25">
      <c r="A3" t="s">
        <v>30</v>
      </c>
      <c r="B3" t="s">
        <v>11</v>
      </c>
      <c r="C3" t="s">
        <v>26</v>
      </c>
      <c r="D3" t="s">
        <v>16</v>
      </c>
      <c r="E3" t="s">
        <v>6</v>
      </c>
      <c r="F3" t="s">
        <v>10</v>
      </c>
      <c r="G3" t="s">
        <v>20</v>
      </c>
      <c r="H3" t="s">
        <v>23</v>
      </c>
    </row>
    <row r="4" spans="1:8" x14ac:dyDescent="0.25">
      <c r="A4" t="s">
        <v>31</v>
      </c>
      <c r="B4" t="s">
        <v>9</v>
      </c>
      <c r="C4" t="s">
        <v>22</v>
      </c>
      <c r="D4" t="s">
        <v>15</v>
      </c>
      <c r="E4" t="s">
        <v>8</v>
      </c>
      <c r="F4" t="s">
        <v>17</v>
      </c>
      <c r="G4" t="s">
        <v>7</v>
      </c>
      <c r="H4" t="s">
        <v>24</v>
      </c>
    </row>
  </sheetData>
  <pageMargins left="0.70866141732283472" right="0.70866141732283472" top="0.74803149606299213" bottom="0.74803149606299213" header="0.31496062992125984" footer="0.31496062992125984"/>
  <pageSetup scale="91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91E6-447A-4D06-876D-0887C2662E99}">
  <dimension ref="A1:B23"/>
  <sheetViews>
    <sheetView workbookViewId="0">
      <selection activeCell="B1" sqref="B1:B21"/>
    </sheetView>
  </sheetViews>
  <sheetFormatPr defaultRowHeight="15" x14ac:dyDescent="0.25"/>
  <sheetData>
    <row r="1" spans="1:2" x14ac:dyDescent="0.25">
      <c r="A1">
        <v>1</v>
      </c>
      <c r="B1" t="s">
        <v>6</v>
      </c>
    </row>
    <row r="2" spans="1:2" x14ac:dyDescent="0.25">
      <c r="A2">
        <v>2</v>
      </c>
      <c r="B2" t="s">
        <v>7</v>
      </c>
    </row>
    <row r="3" spans="1:2" x14ac:dyDescent="0.25">
      <c r="A3">
        <v>3</v>
      </c>
      <c r="B3" t="s">
        <v>8</v>
      </c>
    </row>
    <row r="4" spans="1:2" x14ac:dyDescent="0.25">
      <c r="A4">
        <v>4</v>
      </c>
      <c r="B4" t="s">
        <v>9</v>
      </c>
    </row>
    <row r="5" spans="1:2" x14ac:dyDescent="0.25">
      <c r="A5">
        <v>5</v>
      </c>
      <c r="B5" t="s">
        <v>10</v>
      </c>
    </row>
    <row r="6" spans="1:2" x14ac:dyDescent="0.25">
      <c r="A6">
        <v>6</v>
      </c>
      <c r="B6" t="s">
        <v>11</v>
      </c>
    </row>
    <row r="7" spans="1:2" x14ac:dyDescent="0.25">
      <c r="A7">
        <v>7</v>
      </c>
      <c r="B7" t="s">
        <v>12</v>
      </c>
    </row>
    <row r="8" spans="1:2" x14ac:dyDescent="0.25">
      <c r="A8">
        <v>8</v>
      </c>
      <c r="B8" t="s">
        <v>13</v>
      </c>
    </row>
    <row r="9" spans="1:2" x14ac:dyDescent="0.25">
      <c r="A9">
        <v>9</v>
      </c>
      <c r="B9" t="s">
        <v>14</v>
      </c>
    </row>
    <row r="10" spans="1:2" x14ac:dyDescent="0.25">
      <c r="A10">
        <v>10</v>
      </c>
      <c r="B10" t="s">
        <v>15</v>
      </c>
    </row>
    <row r="11" spans="1:2" x14ac:dyDescent="0.25">
      <c r="A11">
        <v>11</v>
      </c>
      <c r="B11" t="s">
        <v>16</v>
      </c>
    </row>
    <row r="12" spans="1:2" x14ac:dyDescent="0.25">
      <c r="A12">
        <v>12</v>
      </c>
      <c r="B12" t="s">
        <v>17</v>
      </c>
    </row>
    <row r="13" spans="1:2" x14ac:dyDescent="0.25">
      <c r="A13">
        <v>13</v>
      </c>
      <c r="B13" t="s">
        <v>18</v>
      </c>
    </row>
    <row r="14" spans="1:2" x14ac:dyDescent="0.25">
      <c r="A14">
        <v>14</v>
      </c>
      <c r="B14" t="s">
        <v>19</v>
      </c>
    </row>
    <row r="15" spans="1:2" x14ac:dyDescent="0.25">
      <c r="A15">
        <v>15</v>
      </c>
      <c r="B15" t="s">
        <v>20</v>
      </c>
    </row>
    <row r="16" spans="1:2" x14ac:dyDescent="0.25">
      <c r="A16">
        <v>16</v>
      </c>
      <c r="B16" t="s">
        <v>21</v>
      </c>
    </row>
    <row r="17" spans="1:2" x14ac:dyDescent="0.25">
      <c r="A17">
        <v>17</v>
      </c>
      <c r="B17" t="s">
        <v>22</v>
      </c>
    </row>
    <row r="18" spans="1:2" x14ac:dyDescent="0.25">
      <c r="A18">
        <v>18</v>
      </c>
      <c r="B18" t="s">
        <v>23</v>
      </c>
    </row>
    <row r="19" spans="1:2" x14ac:dyDescent="0.25">
      <c r="A19">
        <v>19</v>
      </c>
      <c r="B19" t="s">
        <v>24</v>
      </c>
    </row>
    <row r="20" spans="1:2" x14ac:dyDescent="0.25">
      <c r="A20">
        <v>20</v>
      </c>
      <c r="B20" t="s">
        <v>25</v>
      </c>
    </row>
    <row r="21" spans="1:2" x14ac:dyDescent="0.25">
      <c r="A21">
        <v>21</v>
      </c>
      <c r="B21" t="s">
        <v>26</v>
      </c>
    </row>
    <row r="23" spans="1:2" x14ac:dyDescent="0.25">
      <c r="A23" t="s">
        <v>28</v>
      </c>
      <c r="B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Programma</vt:lpstr>
      <vt:lpstr>Tijd en wedstrijdschema</vt:lpstr>
      <vt:lpstr>Team indeling</vt:lpstr>
      <vt:lpstr>Spelers</vt:lpstr>
      <vt:lpstr>Programma!Afdrukbereik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cp:lastPrinted>2026-03-27T17:05:54Z</cp:lastPrinted>
  <dcterms:created xsi:type="dcterms:W3CDTF">2026-03-27T10:29:28Z</dcterms:created>
  <dcterms:modified xsi:type="dcterms:W3CDTF">2026-03-29T10:04:32Z</dcterms:modified>
</cp:coreProperties>
</file>